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3775" windowHeight="11445" activeTab="2"/>
  </bookViews>
  <sheets>
    <sheet name="целев показтели" sheetId="2" r:id="rId1"/>
    <sheet name="ассигнов" sheetId="1" r:id="rId2"/>
    <sheet name="исп мероприят" sheetId="3" r:id="rId3"/>
  </sheets>
  <definedNames>
    <definedName name="_xlnm.Print_Area" localSheetId="0">'целев показтели'!$A$1:$H$18</definedName>
  </definedNames>
  <calcPr calcId="124519"/>
</workbook>
</file>

<file path=xl/calcChain.xml><?xml version="1.0" encoding="utf-8"?>
<calcChain xmlns="http://schemas.openxmlformats.org/spreadsheetml/2006/main">
  <c r="G9" i="3"/>
  <c r="G7" s="1"/>
  <c r="G6" s="1"/>
  <c r="G5" s="1"/>
  <c r="F7"/>
  <c r="F6"/>
  <c r="F5" s="1"/>
  <c r="F12"/>
  <c r="G12"/>
  <c r="G13"/>
  <c r="F13"/>
  <c r="E15" i="1"/>
  <c r="E21"/>
  <c r="E19" s="1"/>
  <c r="E18" s="1"/>
  <c r="C15"/>
  <c r="D18"/>
  <c r="D19"/>
  <c r="D12" l="1"/>
  <c r="E12"/>
  <c r="E10" s="1"/>
  <c r="D10"/>
  <c r="D9"/>
  <c r="D13"/>
  <c r="E13"/>
  <c r="D16"/>
  <c r="E16"/>
  <c r="E9" l="1"/>
  <c r="F16" i="2" l="1"/>
  <c r="F17"/>
  <c r="F15"/>
  <c r="F10"/>
  <c r="F11"/>
  <c r="F12"/>
  <c r="F13"/>
  <c r="F9"/>
  <c r="E17" i="1"/>
  <c r="E11"/>
  <c r="E8"/>
  <c r="E23"/>
  <c r="E22"/>
  <c r="C21"/>
  <c r="C19" s="1"/>
  <c r="D17"/>
  <c r="C16"/>
  <c r="C11" s="1"/>
  <c r="C13"/>
  <c r="C12"/>
  <c r="C8"/>
  <c r="D21" l="1"/>
  <c r="C7"/>
  <c r="D11"/>
  <c r="C18"/>
  <c r="D8"/>
  <c r="C9"/>
  <c r="C10"/>
  <c r="E7" l="1"/>
  <c r="E6" s="1"/>
  <c r="D7"/>
  <c r="D6" s="1"/>
  <c r="C6"/>
</calcChain>
</file>

<file path=xl/sharedStrings.xml><?xml version="1.0" encoding="utf-8"?>
<sst xmlns="http://schemas.openxmlformats.org/spreadsheetml/2006/main" count="129" uniqueCount="83">
  <si>
    <t>Наименование программы, подпрограммы, ведомственной целевой программы, основного мероприятия, мероприятия</t>
  </si>
  <si>
    <t>Ответственный исполнитель, соисполнители, участники, исполнители мероприятий</t>
  </si>
  <si>
    <t>Программа "Развитие жилищно-коммунального хозяйства в Киренском районе на 2014-2016 гг.</t>
  </si>
  <si>
    <t>Всего, в том числе:</t>
  </si>
  <si>
    <t>Отдел по электроснабжению, транспорту и связи администрации Киренского муниципального района</t>
  </si>
  <si>
    <t>участник 1: финансовое управление администрации Киренского муниципального района</t>
  </si>
  <si>
    <t>Участник 2.Управление образования администрации Киренского муниципального района</t>
  </si>
  <si>
    <t>Подпрограмма 1. "Энергосбережение и повышение  энергетической эффективности на территории Киренского муниципального района"</t>
  </si>
  <si>
    <t>Ответственный исполнитель: Отдел по электроснабжению, транспорту и связи администрации Киренского муниципального района</t>
  </si>
  <si>
    <t>Участник 1.Управление образования администрации Киренского муниципального района</t>
  </si>
  <si>
    <r>
      <rPr>
        <b/>
        <sz val="16"/>
        <color theme="1"/>
        <rFont val="Times New Roman"/>
        <family val="1"/>
        <charset val="204"/>
      </rPr>
      <t>Основное мероприятие 1.</t>
    </r>
    <r>
      <rPr>
        <sz val="16"/>
        <color theme="1"/>
        <rFont val="Times New Roman"/>
        <family val="1"/>
        <charset val="204"/>
      </rPr>
      <t xml:space="preserve"> Создание условий для обеспечения энергосбережения и повышения энергетической эффективности в бюджетной сфере Киренского муниципального района</t>
    </r>
  </si>
  <si>
    <t>Мероприятие 1.1. Проведение энергетических обследований бюджетных структур Киренского муниципального района.</t>
  </si>
  <si>
    <t>Исполнитель мероприятия: Управление образования администрации Киренского муниципального района</t>
  </si>
  <si>
    <t>Мероприятие 1.2. Оснащение бюджетной сферы приборами учета потребления энергетических ресурсов и воды</t>
  </si>
  <si>
    <r>
      <rPr>
        <b/>
        <sz val="16"/>
        <color theme="1"/>
        <rFont val="Times New Roman"/>
        <family val="1"/>
        <charset val="204"/>
      </rPr>
      <t>Основное мероприятие 2.</t>
    </r>
    <r>
      <rPr>
        <sz val="16"/>
        <color theme="1"/>
        <rFont val="Times New Roman"/>
        <family val="1"/>
        <charset val="204"/>
      </rPr>
      <t xml:space="preserve"> Содействие строительству и реконструкции электрических сетей для обеспечения энергосбережения и повышения энергетической эффективности на межселенной территории </t>
    </r>
  </si>
  <si>
    <t>Мероприятие 2.1. Реализация строительства и реконструкции электрических сетей с.Красноярово</t>
  </si>
  <si>
    <t>Подпрограмма 2. "Поддрежка жилищно-коммунального хозяйства и энергетики в Киренском районе"</t>
  </si>
  <si>
    <t>Основное мероприятие 1.1. Поддержка жилищно-коммунального хозяйства и энергетики в Киренском районе</t>
  </si>
  <si>
    <t>мероприятие 1.1.1. Подготовка причалов для приемки топливно-энергетических ресурсов, необходимых для обеспечения деятельности бюджетных учреждений Киренского муниципального района</t>
  </si>
  <si>
    <t>мероприятие 1.1.2.  Реконструкция  систем теплоснабжения бюджетных учреждений находящихся введений администрации Киренского района</t>
  </si>
  <si>
    <t>мероприятие 1.1.3. Реконструкция объектов водоотведения и очистки сточных вод</t>
  </si>
  <si>
    <t xml:space="preserve">Таблица 4. </t>
  </si>
  <si>
    <t>Расходы местного бюджета, тыс. рублей</t>
  </si>
  <si>
    <t>план на 1 января отчетного года</t>
  </si>
  <si>
    <t>план на отчетную дату</t>
  </si>
  <si>
    <t>исполнение на отчетную дату</t>
  </si>
  <si>
    <t>№ п/п</t>
  </si>
  <si>
    <t>Наименование целевого показателя</t>
  </si>
  <si>
    <t>Ед. изм.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</si>
  <si>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</si>
  <si>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</si>
  <si>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</si>
  <si>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</si>
  <si>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</si>
  <si>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</si>
  <si>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Программа "Развитие жилищно-коммунального хозяйства в Киренском районе на 2014-2016 гг."</t>
  </si>
  <si>
    <t>Доля бюджетных учреждений (далее - БУ), финансируемых за счет бюджета Киренского муниципального района, в общем объеме БУ, в отношении которых проведено обязательное энергетическое обследование;</t>
  </si>
  <si>
    <t>Доля объемов электрической энергии (далее - ЭЭ), потребляемой  бюджетными учреждениями  (далее - БУ), расчеты за которую осуществляются с использованием приборов учета, в  общем  объеме ЭЭ, потребляемой БУ на территории Киренского муниципального района</t>
  </si>
  <si>
    <t>3</t>
  </si>
  <si>
    <t>Доля объемов  тепловой энергии (далее – ТЭ, потребляемой БУ, расчеты за которую осуществляются   с использованием приборов учета, в общем объеме ТЭ, потребляемой  БУ на территории Киренского муниципального района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</si>
  <si>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Киренского муниципального района;</t>
  </si>
  <si>
    <t>5</t>
  </si>
  <si>
    <t>Динамика изменения фактического объема потерь электрической энергии при ее передаче по распределительным сетям</t>
  </si>
  <si>
    <t>Подпрограмма 2. "Поддержка жилищно-коммунального хозяйства и энергетики в Киренском районе"</t>
  </si>
  <si>
    <t>Завоз топливно-энергетических ресурсов для обеспечения деятельности бюджетных учреждений, находящихся в ведении Киренского муниципального района</t>
  </si>
  <si>
    <t xml:space="preserve">Количество аварий в системах тепло-, водоснабжения и водоотведения  </t>
  </si>
  <si>
    <t>шт.</t>
  </si>
  <si>
    <t>Доля потерь по тепловой энергии в суммарном объеме отпуска тепловой энергии</t>
  </si>
  <si>
    <t>Наименование подпрограммы муниципальной программы, ведомственной целевой программы, основного мероприятия, мероприятия</t>
  </si>
  <si>
    <t>Ответственный исполнитель</t>
  </si>
  <si>
    <t>Плановый срок исполнения мероприятия (месяц, квартал)</t>
  </si>
  <si>
    <t>Источник финансирования</t>
  </si>
  <si>
    <t>Профинансировано за отчетный период, тыс. руб.</t>
  </si>
  <si>
    <t>Наименование показателя объема мероприятия, единица измерения</t>
  </si>
  <si>
    <t>Фактическое значение показателя мероприятия</t>
  </si>
  <si>
    <t>Обоснования причин отклонения  (при наличии)</t>
  </si>
  <si>
    <t>Подпрограмма 1 "Энергосбережение и повышение энергетической эффективности на территории Киренского муниципального района"</t>
  </si>
  <si>
    <r>
      <rPr>
        <b/>
        <sz val="14"/>
        <color theme="1"/>
        <rFont val="Times New Roman"/>
        <family val="1"/>
        <charset val="204"/>
      </rPr>
      <t xml:space="preserve"> Основное мероприятие 1.1. </t>
    </r>
    <r>
      <rPr>
        <sz val="14"/>
        <color theme="1"/>
        <rFont val="Times New Roman"/>
        <family val="1"/>
        <charset val="204"/>
      </rPr>
      <t>Создание условий для обеспечения энергосбережения и повышения энергетической эффективности в бюджетной сфере Киренского муниципального района</t>
    </r>
  </si>
  <si>
    <r>
      <rPr>
        <b/>
        <sz val="14"/>
        <color theme="1"/>
        <rFont val="Times New Roman"/>
        <family val="1"/>
        <charset val="204"/>
      </rPr>
      <t>Основное мероприятие 1.2</t>
    </r>
    <r>
      <rPr>
        <sz val="14"/>
        <color theme="1"/>
        <rFont val="Times New Roman"/>
        <family val="1"/>
        <charset val="204"/>
      </rPr>
      <t xml:space="preserve"> Содействие строительству и реконструкции электрических сетей для обеспечения энергосбережения и повышения энергетической эффективности на межселенной территории </t>
    </r>
  </si>
  <si>
    <t>местный бюджет</t>
  </si>
  <si>
    <t>2</t>
  </si>
  <si>
    <t>Таблица 1.</t>
  </si>
  <si>
    <t>6</t>
  </si>
  <si>
    <t>7</t>
  </si>
  <si>
    <t>8</t>
  </si>
  <si>
    <t>Таблица 2</t>
  </si>
  <si>
    <t>ед.</t>
  </si>
  <si>
    <t>-</t>
  </si>
  <si>
    <t xml:space="preserve"> 
ОТЧЕТ ОБ ИСПОЛНЕНИИ ЦЕЛЕВЫХ ПОКАЗАТЕЛЕЙ МУНИЦИПАЛЬНОЙ  ПРОГРАММЫ КИРЕНСКОГО РАЙОНА (годовая)
Программа "Развитие жилищно-коммунального хозяйства в Киренском районе на 2014-2016 гг." 
 (далее – муниципальная программа)
по состоянию на 01.01.2016 г.</t>
  </si>
  <si>
    <t xml:space="preserve">ОТЧЕТ ОБ ИСПОЛЬЗОВАНИИ БЮДЖЕТНЫХ АССИГНОВАНИЙ МЕСТНОГО  БЮДЖЕТА НА РЕАЛИЗАЦИЮ МУНИЦИПАЛЬНОЙ  ПРОГРАММЫ КИРЕНСКОГО РАЙОНА
Программа "Развитие жилищно-коммунального хозяйства в Киренском районе на 2014-2016 гг." 
 (далее – муниципальная программа)
по состоянию на 01.01.2016 г.
</t>
  </si>
  <si>
    <t>Объем финансирования, предусмотренный на 2015 год, тыс. руб.</t>
  </si>
  <si>
    <t>ОТЧЕТ ОБ ИСПОЛНЕНИИ МЕРОПРИЯТИЙ МУНИЦИПАЛЬНОЙ  ПРОГРАММЫ КИРЕНСКОГО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Программа "Развитие жилищно-коммунального хозяйства в Киренском районе на 2014-2016 гг." 
 (далее – муниципальная программа)
по состоянию на 01.01.2016 г.</t>
  </si>
  <si>
    <t>кредиторская задолженность</t>
  </si>
  <si>
    <t>проводились подготовительные работы</t>
  </si>
  <si>
    <t>мероприятие исполненно без финансирования</t>
  </si>
  <si>
    <t>Плановое значение показателя мероприятия на 2015 год</t>
  </si>
  <si>
    <t>нарушен срок исполнения договоров на установку оборудования</t>
  </si>
  <si>
    <t>мероприятие проведено но не профинансировано</t>
  </si>
  <si>
    <t>Ответственный исполнитель: Отдел по электроснабжению, транспорту,связи и ЖКХ Комитета  по имуществу и ЖКХ администрации Киренского муниципального района</t>
  </si>
  <si>
    <t>Исполнитель мероприятия: Отдел по электроснабжению, транспорту,связи и ЖКХ Комитета  по имуществу и ЖКХ администрации Киренского муниципального района</t>
  </si>
  <si>
    <t>Отдел по электроснабжению, транспорту,связи и ЖКХ Комитета  по имуществу и ЖКХ администрации Киренского муниципального района</t>
  </si>
  <si>
    <t>Ответственный исполнитель:Отдел по электроснабжению, транспорту,связи и ЖКХ Комитета  по имуществу и ЖКХ администрации Киренского муниципального района</t>
  </si>
  <si>
    <t xml:space="preserve">Программа "Развитие жилищно-коммунального хозяйства в Киренском районе на 2014-2016 гг." 
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</si>
</sst>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4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3" fillId="0" borderId="0" xfId="0" applyFont="1"/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="85" zoomScaleNormal="70" zoomScaleSheetLayoutView="85" workbookViewId="0">
      <selection activeCell="F16" sqref="F16"/>
    </sheetView>
  </sheetViews>
  <sheetFormatPr defaultRowHeight="15"/>
  <cols>
    <col min="1" max="1" width="5.85546875" customWidth="1"/>
    <col min="2" max="2" width="54.42578125" customWidth="1"/>
    <col min="3" max="4" width="15.28515625" customWidth="1"/>
    <col min="5" max="5" width="19" customWidth="1"/>
    <col min="6" max="7" width="15.28515625" customWidth="1"/>
    <col min="8" max="8" width="23.85546875" customWidth="1"/>
  </cols>
  <sheetData>
    <row r="1" spans="1:8" ht="24.75" customHeight="1">
      <c r="H1" s="40" t="s">
        <v>61</v>
      </c>
    </row>
    <row r="2" spans="1:8" ht="120" customHeight="1">
      <c r="A2" s="68" t="s">
        <v>68</v>
      </c>
      <c r="B2" s="68"/>
      <c r="C2" s="68"/>
      <c r="D2" s="68"/>
      <c r="E2" s="68"/>
      <c r="F2" s="68"/>
      <c r="G2" s="68"/>
      <c r="H2" s="68"/>
    </row>
    <row r="4" spans="1:8" ht="38.25" customHeight="1">
      <c r="A4" s="67" t="s">
        <v>26</v>
      </c>
      <c r="B4" s="67" t="s">
        <v>27</v>
      </c>
      <c r="C4" s="67" t="s">
        <v>28</v>
      </c>
      <c r="D4" s="67" t="s">
        <v>29</v>
      </c>
      <c r="E4" s="67" t="s">
        <v>30</v>
      </c>
      <c r="F4" s="67" t="s">
        <v>31</v>
      </c>
      <c r="G4" s="67"/>
      <c r="H4" s="67" t="s">
        <v>32</v>
      </c>
    </row>
    <row r="5" spans="1:8" ht="26.25" customHeight="1">
      <c r="A5" s="67"/>
      <c r="B5" s="67"/>
      <c r="C5" s="67"/>
      <c r="D5" s="67"/>
      <c r="E5" s="67"/>
      <c r="F5" s="25" t="s">
        <v>33</v>
      </c>
      <c r="G5" s="25" t="s">
        <v>34</v>
      </c>
      <c r="H5" s="67"/>
    </row>
    <row r="6" spans="1:8" ht="15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</row>
    <row r="7" spans="1:8" ht="30" customHeight="1">
      <c r="A7" s="64" t="s">
        <v>35</v>
      </c>
      <c r="B7" s="65"/>
      <c r="C7" s="65"/>
      <c r="D7" s="65"/>
      <c r="E7" s="65"/>
      <c r="F7" s="65"/>
      <c r="G7" s="65"/>
      <c r="H7" s="66"/>
    </row>
    <row r="8" spans="1:8" ht="31.5" customHeight="1">
      <c r="A8" s="61" t="s">
        <v>7</v>
      </c>
      <c r="B8" s="62"/>
      <c r="C8" s="62"/>
      <c r="D8" s="62"/>
      <c r="E8" s="62"/>
      <c r="F8" s="62"/>
      <c r="G8" s="62"/>
      <c r="H8" s="63"/>
    </row>
    <row r="9" spans="1:8" ht="84.75" customHeight="1">
      <c r="A9" s="26">
        <v>1</v>
      </c>
      <c r="B9" s="27" t="s">
        <v>36</v>
      </c>
      <c r="C9" s="26" t="s">
        <v>34</v>
      </c>
      <c r="D9" s="26">
        <v>84</v>
      </c>
      <c r="E9" s="26">
        <v>84</v>
      </c>
      <c r="F9" s="26">
        <f>D9-E9</f>
        <v>0</v>
      </c>
      <c r="G9" s="26">
        <v>0</v>
      </c>
      <c r="H9" s="26"/>
    </row>
    <row r="10" spans="1:8" ht="103.5" customHeight="1">
      <c r="A10" s="28" t="s">
        <v>60</v>
      </c>
      <c r="B10" s="29" t="s">
        <v>37</v>
      </c>
      <c r="C10" s="30" t="s">
        <v>34</v>
      </c>
      <c r="D10" s="26">
        <v>100</v>
      </c>
      <c r="E10" s="26">
        <v>100</v>
      </c>
      <c r="F10" s="26">
        <f t="shared" ref="F10:F17" si="0">D10-E10</f>
        <v>0</v>
      </c>
      <c r="G10" s="26">
        <v>0</v>
      </c>
      <c r="H10" s="26"/>
    </row>
    <row r="11" spans="1:8" ht="88.5" customHeight="1">
      <c r="A11" s="28" t="s">
        <v>38</v>
      </c>
      <c r="B11" s="29" t="s">
        <v>39</v>
      </c>
      <c r="C11" s="26" t="s">
        <v>34</v>
      </c>
      <c r="D11" s="26">
        <v>76</v>
      </c>
      <c r="E11" s="26">
        <v>76</v>
      </c>
      <c r="F11" s="26">
        <f t="shared" si="0"/>
        <v>0</v>
      </c>
      <c r="G11" s="26">
        <v>0</v>
      </c>
      <c r="H11" s="26"/>
    </row>
    <row r="12" spans="1:8" ht="92.25" customHeight="1">
      <c r="A12" s="26">
        <v>4</v>
      </c>
      <c r="B12" s="29" t="s">
        <v>40</v>
      </c>
      <c r="C12" s="26" t="s">
        <v>34</v>
      </c>
      <c r="D12" s="26">
        <v>83</v>
      </c>
      <c r="E12" s="26">
        <v>83</v>
      </c>
      <c r="F12" s="26">
        <f t="shared" si="0"/>
        <v>0</v>
      </c>
      <c r="G12" s="26">
        <v>0</v>
      </c>
      <c r="H12" s="26"/>
    </row>
    <row r="13" spans="1:8" ht="47.25">
      <c r="A13" s="28" t="s">
        <v>41</v>
      </c>
      <c r="B13" s="31" t="s">
        <v>42</v>
      </c>
      <c r="C13" s="26" t="s">
        <v>34</v>
      </c>
      <c r="D13" s="33">
        <v>10</v>
      </c>
      <c r="E13" s="33">
        <v>10</v>
      </c>
      <c r="F13" s="26">
        <f t="shared" si="0"/>
        <v>0</v>
      </c>
      <c r="G13" s="26">
        <v>0</v>
      </c>
      <c r="H13" s="34"/>
    </row>
    <row r="14" spans="1:8" ht="25.5" customHeight="1">
      <c r="A14" s="64" t="s">
        <v>43</v>
      </c>
      <c r="B14" s="65"/>
      <c r="C14" s="65"/>
      <c r="D14" s="65"/>
      <c r="E14" s="65"/>
      <c r="F14" s="65"/>
      <c r="G14" s="65"/>
      <c r="H14" s="66"/>
    </row>
    <row r="15" spans="1:8" ht="63">
      <c r="A15" s="28" t="s">
        <v>62</v>
      </c>
      <c r="B15" s="27" t="s">
        <v>44</v>
      </c>
      <c r="C15" s="26" t="s">
        <v>34</v>
      </c>
      <c r="D15" s="26">
        <v>100</v>
      </c>
      <c r="E15" s="26">
        <v>100</v>
      </c>
      <c r="F15" s="26">
        <f t="shared" si="0"/>
        <v>0</v>
      </c>
      <c r="G15" s="26">
        <v>0</v>
      </c>
      <c r="H15" s="26"/>
    </row>
    <row r="16" spans="1:8" ht="31.5">
      <c r="A16" s="28" t="s">
        <v>63</v>
      </c>
      <c r="B16" s="35" t="s">
        <v>45</v>
      </c>
      <c r="C16" s="26" t="s">
        <v>46</v>
      </c>
      <c r="D16" s="26">
        <v>0</v>
      </c>
      <c r="E16" s="26">
        <v>0</v>
      </c>
      <c r="F16" s="26">
        <f t="shared" si="0"/>
        <v>0</v>
      </c>
      <c r="G16" s="26">
        <v>0</v>
      </c>
      <c r="H16" s="26"/>
    </row>
    <row r="17" spans="1:8" ht="31.5">
      <c r="A17" s="28" t="s">
        <v>64</v>
      </c>
      <c r="B17" s="35" t="s">
        <v>47</v>
      </c>
      <c r="C17" s="26" t="s">
        <v>34</v>
      </c>
      <c r="D17" s="32">
        <v>19</v>
      </c>
      <c r="E17" s="32">
        <v>19</v>
      </c>
      <c r="F17" s="26">
        <f t="shared" si="0"/>
        <v>0</v>
      </c>
      <c r="G17" s="26">
        <v>0</v>
      </c>
      <c r="H17" s="32"/>
    </row>
  </sheetData>
  <mergeCells count="11">
    <mergeCell ref="A8:H8"/>
    <mergeCell ref="A14:H14"/>
    <mergeCell ref="H4:H5"/>
    <mergeCell ref="A2:H2"/>
    <mergeCell ref="A7:H7"/>
    <mergeCell ref="A4:A5"/>
    <mergeCell ref="B4:B5"/>
    <mergeCell ref="C4:C5"/>
    <mergeCell ref="D4:D5"/>
    <mergeCell ref="E4:E5"/>
    <mergeCell ref="F4:G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topLeftCell="A4" zoomScale="60" zoomScaleNormal="70" workbookViewId="0">
      <selection activeCell="E15" sqref="E15"/>
    </sheetView>
  </sheetViews>
  <sheetFormatPr defaultRowHeight="15"/>
  <cols>
    <col min="1" max="1" width="93" style="16" customWidth="1"/>
    <col min="2" max="2" width="74" style="16" customWidth="1"/>
    <col min="3" max="3" width="23.7109375" style="16" customWidth="1"/>
    <col min="4" max="4" width="19" style="16" customWidth="1"/>
    <col min="5" max="5" width="21.140625" style="16" customWidth="1"/>
    <col min="6" max="16384" width="9.140625" style="16"/>
  </cols>
  <sheetData>
    <row r="1" spans="1:5" ht="20.25">
      <c r="D1" s="69" t="s">
        <v>21</v>
      </c>
      <c r="E1" s="69"/>
    </row>
    <row r="2" spans="1:5" ht="120" customHeight="1">
      <c r="A2" s="79" t="s">
        <v>69</v>
      </c>
      <c r="B2" s="79"/>
      <c r="C2" s="79"/>
      <c r="D2" s="79"/>
      <c r="E2" s="79"/>
    </row>
    <row r="3" spans="1:5" ht="53.25" customHeight="1">
      <c r="A3" s="75" t="s">
        <v>0</v>
      </c>
      <c r="B3" s="76" t="s">
        <v>1</v>
      </c>
      <c r="C3" s="76" t="s">
        <v>22</v>
      </c>
      <c r="D3" s="77"/>
      <c r="E3" s="78"/>
    </row>
    <row r="4" spans="1:5" ht="60.75">
      <c r="A4" s="75"/>
      <c r="B4" s="76"/>
      <c r="C4" s="23" t="s">
        <v>23</v>
      </c>
      <c r="D4" s="23" t="s">
        <v>24</v>
      </c>
      <c r="E4" s="23" t="s">
        <v>25</v>
      </c>
    </row>
    <row r="5" spans="1:5" ht="20.25">
      <c r="A5" s="1">
        <v>1</v>
      </c>
      <c r="B5" s="17">
        <v>2</v>
      </c>
      <c r="C5" s="1">
        <v>3</v>
      </c>
      <c r="D5" s="2">
        <v>8</v>
      </c>
      <c r="E5" s="24"/>
    </row>
    <row r="6" spans="1:5" ht="20.25">
      <c r="A6" s="70" t="s">
        <v>2</v>
      </c>
      <c r="B6" s="18" t="s">
        <v>3</v>
      </c>
      <c r="C6" s="3">
        <f>SUM(C7:C9)</f>
        <v>1436</v>
      </c>
      <c r="D6" s="3">
        <f t="shared" ref="D6:E6" si="0">SUM(D7:D9)</f>
        <v>1101.7</v>
      </c>
      <c r="E6" s="3">
        <f t="shared" si="0"/>
        <v>552.29999999999995</v>
      </c>
    </row>
    <row r="7" spans="1:5" ht="40.5">
      <c r="A7" s="71"/>
      <c r="B7" s="19" t="s">
        <v>4</v>
      </c>
      <c r="C7" s="5">
        <f>C19+C11</f>
        <v>400</v>
      </c>
      <c r="D7" s="5">
        <f t="shared" ref="D7:E7" si="1">D19+D11</f>
        <v>147.1</v>
      </c>
      <c r="E7" s="5">
        <f t="shared" si="1"/>
        <v>0</v>
      </c>
    </row>
    <row r="8" spans="1:5" ht="40.5">
      <c r="A8" s="71"/>
      <c r="B8" s="20" t="s">
        <v>5</v>
      </c>
      <c r="C8" s="5">
        <f>C20</f>
        <v>0</v>
      </c>
      <c r="D8" s="6">
        <f t="shared" ref="D8:E17" si="2">SUM(C8:C8)</f>
        <v>0</v>
      </c>
      <c r="E8" s="53">
        <f t="shared" si="2"/>
        <v>0</v>
      </c>
    </row>
    <row r="9" spans="1:5" ht="40.5">
      <c r="A9" s="72"/>
      <c r="B9" s="10" t="s">
        <v>6</v>
      </c>
      <c r="C9" s="5">
        <f>C12</f>
        <v>1036</v>
      </c>
      <c r="D9" s="5">
        <f t="shared" ref="D9:E9" si="3">D12</f>
        <v>954.6</v>
      </c>
      <c r="E9" s="5">
        <f t="shared" si="3"/>
        <v>552.29999999999995</v>
      </c>
    </row>
    <row r="10" spans="1:5" ht="20.25">
      <c r="A10" s="73" t="s">
        <v>7</v>
      </c>
      <c r="B10" s="18" t="s">
        <v>3</v>
      </c>
      <c r="C10" s="7">
        <f>C11+C12</f>
        <v>1036</v>
      </c>
      <c r="D10" s="7">
        <f t="shared" ref="D10:E10" si="4">D11+D12</f>
        <v>954.6</v>
      </c>
      <c r="E10" s="7">
        <f t="shared" si="4"/>
        <v>552.29999999999995</v>
      </c>
    </row>
    <row r="11" spans="1:5" ht="60.75">
      <c r="A11" s="74"/>
      <c r="B11" s="19" t="s">
        <v>8</v>
      </c>
      <c r="C11" s="1">
        <f>C16</f>
        <v>0</v>
      </c>
      <c r="D11" s="2">
        <f t="shared" si="2"/>
        <v>0</v>
      </c>
      <c r="E11" s="53">
        <f t="shared" si="2"/>
        <v>0</v>
      </c>
    </row>
    <row r="12" spans="1:5" ht="40.5">
      <c r="A12" s="74"/>
      <c r="B12" s="10" t="s">
        <v>9</v>
      </c>
      <c r="C12" s="8">
        <f>C14+C15</f>
        <v>1036</v>
      </c>
      <c r="D12" s="8">
        <f t="shared" ref="D12:E12" si="5">D14+D15</f>
        <v>954.6</v>
      </c>
      <c r="E12" s="8">
        <f t="shared" si="5"/>
        <v>552.29999999999995</v>
      </c>
    </row>
    <row r="13" spans="1:5" ht="60.75">
      <c r="A13" s="4" t="s">
        <v>10</v>
      </c>
      <c r="B13" s="10" t="s">
        <v>8</v>
      </c>
      <c r="C13" s="8">
        <f>SUM(C14:C15)</f>
        <v>1036</v>
      </c>
      <c r="D13" s="8">
        <f t="shared" ref="D13:E13" si="6">SUM(D14:D15)</f>
        <v>954.6</v>
      </c>
      <c r="E13" s="8">
        <f t="shared" si="6"/>
        <v>552.29999999999995</v>
      </c>
    </row>
    <row r="14" spans="1:5" ht="40.5">
      <c r="A14" s="4" t="s">
        <v>11</v>
      </c>
      <c r="B14" s="10" t="s">
        <v>12</v>
      </c>
      <c r="C14" s="11">
        <v>121</v>
      </c>
      <c r="D14" s="9">
        <v>121</v>
      </c>
      <c r="E14" s="22">
        <v>0</v>
      </c>
    </row>
    <row r="15" spans="1:5" ht="40.5">
      <c r="A15" s="4" t="s">
        <v>13</v>
      </c>
      <c r="B15" s="10" t="s">
        <v>12</v>
      </c>
      <c r="C15" s="54">
        <f>915</f>
        <v>915</v>
      </c>
      <c r="D15" s="2">
        <v>833.6</v>
      </c>
      <c r="E15" s="9">
        <f>453.3+99</f>
        <v>552.29999999999995</v>
      </c>
    </row>
    <row r="16" spans="1:5" ht="81">
      <c r="A16" s="12" t="s">
        <v>14</v>
      </c>
      <c r="B16" s="10" t="s">
        <v>81</v>
      </c>
      <c r="C16" s="13">
        <f>C17</f>
        <v>0</v>
      </c>
      <c r="D16" s="13">
        <f t="shared" ref="D16:E16" si="7">D17</f>
        <v>0</v>
      </c>
      <c r="E16" s="13">
        <f t="shared" si="7"/>
        <v>0</v>
      </c>
    </row>
    <row r="17" spans="1:5" ht="81">
      <c r="A17" s="12" t="s">
        <v>15</v>
      </c>
      <c r="B17" s="21" t="s">
        <v>79</v>
      </c>
      <c r="C17" s="1">
        <v>0</v>
      </c>
      <c r="D17" s="2">
        <f t="shared" si="2"/>
        <v>0</v>
      </c>
      <c r="E17" s="2">
        <f t="shared" si="2"/>
        <v>0</v>
      </c>
    </row>
    <row r="18" spans="1:5" ht="20.25">
      <c r="A18" s="73" t="s">
        <v>16</v>
      </c>
      <c r="B18" s="18" t="s">
        <v>3</v>
      </c>
      <c r="C18" s="14">
        <f>SUM(C19:C20)</f>
        <v>400</v>
      </c>
      <c r="D18" s="14">
        <f t="shared" ref="D18:E18" si="8">SUM(D19:D20)</f>
        <v>147.1</v>
      </c>
      <c r="E18" s="14">
        <f t="shared" si="8"/>
        <v>0</v>
      </c>
    </row>
    <row r="19" spans="1:5" ht="60.75">
      <c r="A19" s="74"/>
      <c r="B19" s="19" t="s">
        <v>80</v>
      </c>
      <c r="C19" s="2">
        <f>C21</f>
        <v>400</v>
      </c>
      <c r="D19" s="52">
        <f t="shared" ref="D19:E19" si="9">D21</f>
        <v>147.1</v>
      </c>
      <c r="E19" s="52">
        <f t="shared" si="9"/>
        <v>0</v>
      </c>
    </row>
    <row r="20" spans="1:5" ht="20.25">
      <c r="A20" s="74"/>
      <c r="B20" s="20"/>
      <c r="C20" s="2"/>
      <c r="D20" s="2"/>
      <c r="E20" s="2"/>
    </row>
    <row r="21" spans="1:5" ht="60.75">
      <c r="A21" s="12" t="s">
        <v>17</v>
      </c>
      <c r="B21" s="19" t="s">
        <v>80</v>
      </c>
      <c r="C21" s="2">
        <f>SUM(C22:C24)</f>
        <v>400</v>
      </c>
      <c r="D21" s="52">
        <f t="shared" ref="D21:E21" si="10">SUM(D22:D24)</f>
        <v>147.1</v>
      </c>
      <c r="E21" s="52">
        <f t="shared" si="10"/>
        <v>0</v>
      </c>
    </row>
    <row r="22" spans="1:5" ht="81">
      <c r="A22" s="15" t="s">
        <v>18</v>
      </c>
      <c r="B22" s="19" t="s">
        <v>80</v>
      </c>
      <c r="C22" s="52">
        <v>180</v>
      </c>
      <c r="D22" s="2">
        <v>0</v>
      </c>
      <c r="E22" s="2">
        <f t="shared" ref="E22:E23" si="11">SUM(D22:D22)</f>
        <v>0</v>
      </c>
    </row>
    <row r="23" spans="1:5" ht="60.75">
      <c r="A23" s="4" t="s">
        <v>19</v>
      </c>
      <c r="B23" s="19" t="s">
        <v>80</v>
      </c>
      <c r="C23" s="1">
        <v>150</v>
      </c>
      <c r="D23" s="2">
        <v>0</v>
      </c>
      <c r="E23" s="2">
        <f t="shared" si="11"/>
        <v>0</v>
      </c>
    </row>
    <row r="24" spans="1:5" ht="60.75">
      <c r="A24" s="4" t="s">
        <v>20</v>
      </c>
      <c r="B24" s="19" t="s">
        <v>80</v>
      </c>
      <c r="C24" s="1">
        <v>70</v>
      </c>
      <c r="D24" s="1">
        <v>147.1</v>
      </c>
      <c r="E24" s="2">
        <v>0</v>
      </c>
    </row>
  </sheetData>
  <mergeCells count="8">
    <mergeCell ref="D1:E1"/>
    <mergeCell ref="A6:A9"/>
    <mergeCell ref="A10:A12"/>
    <mergeCell ref="A18:A20"/>
    <mergeCell ref="A3:A4"/>
    <mergeCell ref="B3:B4"/>
    <mergeCell ref="C3:E3"/>
    <mergeCell ref="A2:E2"/>
  </mergeCells>
  <pageMargins left="0.39370078740157483" right="0.39370078740157483" top="0.19685039370078741" bottom="0.3937007874015748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0" zoomScaleNormal="70" workbookViewId="0">
      <selection activeCell="G9" sqref="G9"/>
    </sheetView>
  </sheetViews>
  <sheetFormatPr defaultRowHeight="15"/>
  <cols>
    <col min="1" max="1" width="5.28515625" style="16" customWidth="1"/>
    <col min="2" max="2" width="88" style="16" customWidth="1"/>
    <col min="3" max="3" width="59.140625" style="16" customWidth="1"/>
    <col min="4" max="4" width="14.28515625" style="16" customWidth="1"/>
    <col min="5" max="5" width="23.5703125" style="16" customWidth="1"/>
    <col min="6" max="6" width="16.42578125" style="16" customWidth="1"/>
    <col min="7" max="10" width="14.28515625" style="16" customWidth="1"/>
    <col min="11" max="11" width="19.28515625" style="16" customWidth="1"/>
    <col min="12" max="16384" width="9.140625" style="16"/>
  </cols>
  <sheetData>
    <row r="1" spans="1:11" ht="20.25">
      <c r="J1" s="69" t="s">
        <v>65</v>
      </c>
      <c r="K1" s="69"/>
    </row>
    <row r="2" spans="1:11" ht="89.25" customHeight="1">
      <c r="A2" s="48"/>
      <c r="B2" s="80" t="s">
        <v>71</v>
      </c>
      <c r="C2" s="80"/>
      <c r="D2" s="80"/>
      <c r="E2" s="80"/>
      <c r="F2" s="80"/>
      <c r="G2" s="80"/>
      <c r="H2" s="80"/>
      <c r="I2" s="80"/>
      <c r="J2" s="80"/>
      <c r="K2" s="80"/>
    </row>
    <row r="3" spans="1:11" ht="150">
      <c r="A3" s="41" t="s">
        <v>26</v>
      </c>
      <c r="B3" s="41" t="s">
        <v>48</v>
      </c>
      <c r="C3" s="41" t="s">
        <v>49</v>
      </c>
      <c r="D3" s="41" t="s">
        <v>50</v>
      </c>
      <c r="E3" s="41" t="s">
        <v>51</v>
      </c>
      <c r="F3" s="41" t="s">
        <v>70</v>
      </c>
      <c r="G3" s="41" t="s">
        <v>52</v>
      </c>
      <c r="H3" s="41" t="s">
        <v>53</v>
      </c>
      <c r="I3" s="41" t="s">
        <v>75</v>
      </c>
      <c r="J3" s="41" t="s">
        <v>54</v>
      </c>
      <c r="K3" s="41" t="s">
        <v>55</v>
      </c>
    </row>
    <row r="4" spans="1:11" ht="18.75">
      <c r="A4" s="41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1">
        <v>9</v>
      </c>
      <c r="J4" s="41">
        <v>10</v>
      </c>
      <c r="K4" s="41">
        <v>11</v>
      </c>
    </row>
    <row r="5" spans="1:11" ht="56.25">
      <c r="A5" s="41"/>
      <c r="B5" s="60" t="s">
        <v>82</v>
      </c>
      <c r="C5" s="41"/>
      <c r="D5" s="41"/>
      <c r="E5" s="41"/>
      <c r="F5" s="39">
        <f>F6+F12</f>
        <v>1101.7</v>
      </c>
      <c r="G5" s="39">
        <f>G6+G12</f>
        <v>552.29999999999995</v>
      </c>
      <c r="H5" s="41"/>
      <c r="I5" s="41"/>
      <c r="J5" s="41"/>
      <c r="K5" s="41"/>
    </row>
    <row r="6" spans="1:11" ht="18.75" customHeight="1">
      <c r="A6" s="81" t="s">
        <v>56</v>
      </c>
      <c r="B6" s="82"/>
      <c r="C6" s="82"/>
      <c r="D6" s="59"/>
      <c r="E6" s="59"/>
      <c r="F6" s="39">
        <f>SUM(F7)</f>
        <v>954.6</v>
      </c>
      <c r="G6" s="39">
        <f>SUM(G7)</f>
        <v>552.29999999999995</v>
      </c>
      <c r="H6" s="59"/>
      <c r="I6" s="59"/>
      <c r="J6" s="59"/>
      <c r="K6" s="59"/>
    </row>
    <row r="7" spans="1:11" ht="75">
      <c r="A7" s="38">
        <v>1</v>
      </c>
      <c r="B7" s="42" t="s">
        <v>57</v>
      </c>
      <c r="C7" s="37" t="s">
        <v>78</v>
      </c>
      <c r="D7" s="38">
        <v>2015</v>
      </c>
      <c r="E7" s="38" t="s">
        <v>59</v>
      </c>
      <c r="F7" s="37">
        <f>SUM(F8:F11)</f>
        <v>954.6</v>
      </c>
      <c r="G7" s="37">
        <f>SUM(G8:G11)</f>
        <v>552.29999999999995</v>
      </c>
      <c r="H7" s="51"/>
      <c r="I7" s="51"/>
      <c r="J7" s="49"/>
      <c r="K7" s="49"/>
    </row>
    <row r="8" spans="1:11" ht="56.25">
      <c r="A8" s="38">
        <v>2</v>
      </c>
      <c r="B8" s="42" t="s">
        <v>11</v>
      </c>
      <c r="C8" s="43" t="s">
        <v>12</v>
      </c>
      <c r="D8" s="38">
        <v>2015</v>
      </c>
      <c r="E8" s="38" t="s">
        <v>59</v>
      </c>
      <c r="F8" s="37">
        <v>121</v>
      </c>
      <c r="G8" s="37">
        <v>0</v>
      </c>
      <c r="H8" s="38" t="s">
        <v>66</v>
      </c>
      <c r="I8" s="38">
        <v>1</v>
      </c>
      <c r="J8" s="38">
        <v>0</v>
      </c>
      <c r="K8" s="37" t="s">
        <v>72</v>
      </c>
    </row>
    <row r="9" spans="1:11" ht="93.75">
      <c r="A9" s="38">
        <v>3</v>
      </c>
      <c r="B9" s="42" t="s">
        <v>13</v>
      </c>
      <c r="C9" s="44" t="s">
        <v>12</v>
      </c>
      <c r="D9" s="38">
        <v>2015</v>
      </c>
      <c r="E9" s="38" t="s">
        <v>59</v>
      </c>
      <c r="F9" s="55">
        <v>833.6</v>
      </c>
      <c r="G9" s="9">
        <f>453.3+99</f>
        <v>552.29999999999995</v>
      </c>
      <c r="H9" s="38" t="s">
        <v>66</v>
      </c>
      <c r="I9" s="38">
        <v>10</v>
      </c>
      <c r="J9" s="38">
        <v>5</v>
      </c>
      <c r="K9" s="41" t="s">
        <v>76</v>
      </c>
    </row>
    <row r="10" spans="1:11" ht="75">
      <c r="A10" s="38">
        <v>4</v>
      </c>
      <c r="B10" s="42" t="s">
        <v>58</v>
      </c>
      <c r="C10" s="37" t="s">
        <v>78</v>
      </c>
      <c r="D10" s="38">
        <v>2015</v>
      </c>
      <c r="E10" s="38" t="s">
        <v>59</v>
      </c>
      <c r="F10" s="37">
        <v>0</v>
      </c>
      <c r="G10" s="37">
        <v>0</v>
      </c>
      <c r="H10" s="37"/>
      <c r="I10" s="37"/>
      <c r="J10" s="37"/>
      <c r="K10" s="37"/>
    </row>
    <row r="11" spans="1:11" ht="75">
      <c r="A11" s="38">
        <v>5</v>
      </c>
      <c r="B11" s="42" t="s">
        <v>15</v>
      </c>
      <c r="C11" s="45" t="s">
        <v>79</v>
      </c>
      <c r="D11" s="38">
        <v>2015</v>
      </c>
      <c r="E11" s="38" t="s">
        <v>59</v>
      </c>
      <c r="F11" s="37">
        <v>0</v>
      </c>
      <c r="G11" s="37">
        <v>0</v>
      </c>
      <c r="H11" s="38" t="s">
        <v>66</v>
      </c>
      <c r="I11" s="37">
        <v>1</v>
      </c>
      <c r="J11" s="37">
        <v>0</v>
      </c>
      <c r="K11" s="37" t="s">
        <v>73</v>
      </c>
    </row>
    <row r="12" spans="1:11" ht="18.75">
      <c r="A12" s="83" t="s">
        <v>16</v>
      </c>
      <c r="B12" s="84"/>
      <c r="C12" s="84"/>
      <c r="D12" s="57"/>
      <c r="E12" s="57"/>
      <c r="F12" s="39">
        <f>SUM(F13)</f>
        <v>147.1</v>
      </c>
      <c r="G12" s="39">
        <f>SUM(G13:G17)</f>
        <v>0</v>
      </c>
      <c r="H12" s="57"/>
      <c r="I12" s="57"/>
      <c r="J12" s="57"/>
      <c r="K12" s="58"/>
    </row>
    <row r="13" spans="1:11" ht="75">
      <c r="A13" s="36">
        <v>6</v>
      </c>
      <c r="B13" s="39" t="s">
        <v>17</v>
      </c>
      <c r="C13" s="37" t="s">
        <v>78</v>
      </c>
      <c r="D13" s="38">
        <v>2015</v>
      </c>
      <c r="E13" s="38" t="s">
        <v>59</v>
      </c>
      <c r="F13" s="37">
        <f>SUM(F14:F16)</f>
        <v>147.1</v>
      </c>
      <c r="G13" s="37">
        <f>SUM(G14:G16)</f>
        <v>0</v>
      </c>
      <c r="H13" s="37"/>
      <c r="I13" s="37"/>
      <c r="J13" s="37"/>
      <c r="K13" s="37" t="s">
        <v>67</v>
      </c>
    </row>
    <row r="14" spans="1:11" ht="93.75">
      <c r="A14" s="46">
        <v>7</v>
      </c>
      <c r="B14" s="47" t="s">
        <v>18</v>
      </c>
      <c r="C14" s="37" t="s">
        <v>80</v>
      </c>
      <c r="D14" s="38">
        <v>2015</v>
      </c>
      <c r="E14" s="38" t="s">
        <v>59</v>
      </c>
      <c r="F14" s="37">
        <v>0</v>
      </c>
      <c r="G14" s="37">
        <v>0</v>
      </c>
      <c r="H14" s="38" t="s">
        <v>66</v>
      </c>
      <c r="I14" s="37">
        <v>1</v>
      </c>
      <c r="J14" s="37">
        <v>1</v>
      </c>
      <c r="K14" s="41" t="s">
        <v>74</v>
      </c>
    </row>
    <row r="15" spans="1:11" ht="75">
      <c r="A15" s="36">
        <v>8</v>
      </c>
      <c r="B15" s="42" t="s">
        <v>19</v>
      </c>
      <c r="C15" s="37" t="s">
        <v>80</v>
      </c>
      <c r="D15" s="38">
        <v>2015</v>
      </c>
      <c r="E15" s="38" t="s">
        <v>59</v>
      </c>
      <c r="F15" s="37">
        <v>0</v>
      </c>
      <c r="G15" s="37">
        <v>0</v>
      </c>
      <c r="H15" s="38" t="s">
        <v>66</v>
      </c>
      <c r="I15" s="37">
        <v>1</v>
      </c>
      <c r="J15" s="37">
        <v>0</v>
      </c>
      <c r="K15" s="56"/>
    </row>
    <row r="16" spans="1:11" ht="93.75">
      <c r="A16" s="50">
        <v>9</v>
      </c>
      <c r="B16" s="42" t="s">
        <v>20</v>
      </c>
      <c r="C16" s="37" t="s">
        <v>80</v>
      </c>
      <c r="D16" s="38">
        <v>2015</v>
      </c>
      <c r="E16" s="38" t="s">
        <v>59</v>
      </c>
      <c r="F16" s="37">
        <v>147.1</v>
      </c>
      <c r="G16" s="37">
        <v>0</v>
      </c>
      <c r="H16" s="37" t="s">
        <v>66</v>
      </c>
      <c r="I16" s="37">
        <v>1</v>
      </c>
      <c r="J16" s="37">
        <v>1</v>
      </c>
      <c r="K16" s="41" t="s">
        <v>77</v>
      </c>
    </row>
  </sheetData>
  <mergeCells count="4">
    <mergeCell ref="B2:K2"/>
    <mergeCell ref="J1:K1"/>
    <mergeCell ref="A6:C6"/>
    <mergeCell ref="A12:C12"/>
  </mergeCells>
  <pageMargins left="0.70866141732283472" right="0.70866141732283472" top="0.19685039370078741" bottom="0.19685039370078741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целев показтели</vt:lpstr>
      <vt:lpstr>ассигнов</vt:lpstr>
      <vt:lpstr>исп мероприят</vt:lpstr>
      <vt:lpstr>'целев показтели'!Область_печати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Скорняков</dc:creator>
  <cp:lastModifiedBy>Скорняков</cp:lastModifiedBy>
  <cp:lastPrinted>2016-03-15T07:03:02Z</cp:lastPrinted>
  <dcterms:created xsi:type="dcterms:W3CDTF">2015-03-30T02:12:06Z</dcterms:created>
  <dcterms:modified xsi:type="dcterms:W3CDTF">2016-03-15T07:08:27Z</dcterms:modified>
</cp:coreProperties>
</file>